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4960" windowWidth="26920" windowHeight="10020" tabRatio="500" activeTab="0"/>
  </bookViews>
  <sheets>
    <sheet name="Realisatie" sheetId="1" r:id="rId1"/>
    <sheet name="Dekking" sheetId="2" r:id="rId2"/>
    <sheet name="Uren kennisuitwisseling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<sst xmlns="http://schemas.openxmlformats.org/spreadsheetml/2006/main" count="68" uniqueCount="55">
  <si>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Projectmanagement</t>
  </si>
  <si>
    <t>Klimaatlat</t>
  </si>
  <si>
    <t>Symposium</t>
  </si>
  <si>
    <t>Start up</t>
  </si>
  <si>
    <t>programmering voor internet</t>
  </si>
  <si>
    <t>begeleiding bedrijven</t>
  </si>
  <si>
    <t>zaalhuur en catering</t>
  </si>
  <si>
    <t>bodemmonsters 4 x 1000</t>
  </si>
  <si>
    <t>zaalhuur klankbordgroep</t>
  </si>
  <si>
    <t>vacatiegeld klankbordgroep</t>
  </si>
  <si>
    <t>reiskosten</t>
  </si>
  <si>
    <t>kantoor/drukkosten</t>
  </si>
  <si>
    <t>Onvoorzien</t>
  </si>
  <si>
    <t>zaalhuur, reiskosten</t>
  </si>
  <si>
    <t>zijnde bijdragen van Provincie Drenthe</t>
  </si>
  <si>
    <t xml:space="preserve">                              Provincie Friesland</t>
  </si>
  <si>
    <t xml:space="preserve">                              Provincie Gelderland</t>
  </si>
  <si>
    <t xml:space="preserve">                              Provincie Utrecht</t>
  </si>
  <si>
    <t>Totale bijdrage consortium</t>
  </si>
  <si>
    <t>Totale kosten project</t>
  </si>
  <si>
    <t xml:space="preserve">      </t>
  </si>
  <si>
    <t>Bijdrage penvoerder</t>
  </si>
  <si>
    <t>cofinanciering in  cash (€)</t>
  </si>
  <si>
    <t>Externe experts</t>
  </si>
  <si>
    <t>TOTAAL</t>
  </si>
  <si>
    <t>Credits for Carbon Care</t>
  </si>
  <si>
    <t>Realisatie</t>
  </si>
  <si>
    <t>SUBTOTAAL</t>
  </si>
  <si>
    <t>KOSTEN EXTERN</t>
  </si>
  <si>
    <t>EXTRA URENINZET (HERZIENE BEGROTING JAN 2013)</t>
  </si>
  <si>
    <t>Alterra</t>
  </si>
  <si>
    <t>LBI</t>
  </si>
  <si>
    <t>CLM</t>
  </si>
  <si>
    <t>Analyse monsters</t>
  </si>
  <si>
    <t>Berekening kosten en baten</t>
  </si>
  <si>
    <t>Doorrekenen maatregelen bij monsteranalyse</t>
  </si>
  <si>
    <t>SKB</t>
  </si>
  <si>
    <t>Tekst voor Soilpedia</t>
  </si>
  <si>
    <t>Samenvattingen voor SKB</t>
  </si>
  <si>
    <t>Speficieke uitingen</t>
  </si>
  <si>
    <t>SKB-congres 2012: presentatie case CCC</t>
  </si>
  <si>
    <t>Bodembreed 2012: organisatie subsessie</t>
  </si>
  <si>
    <t xml:space="preserve">SKB-congres 2013: presentatie case </t>
  </si>
  <si>
    <t>Kosten</t>
  </si>
  <si>
    <t>Uren besteed aan kennisuitwisseling</t>
  </si>
  <si>
    <t>pm</t>
  </si>
  <si>
    <t>Uitingen project zelf bv slotcongres</t>
  </si>
  <si>
    <t>Niet gedeclareerde uren CLM</t>
  </si>
  <si>
    <t>URENINZET*</t>
  </si>
  <si>
    <t>*  Waarvan communicatie/kennisuitwisseling (zie tabblad 3)</t>
  </si>
  <si>
    <t>Totaal uren</t>
  </si>
  <si>
    <t>Totaal dagen</t>
  </si>
  <si>
    <t>Herziene begroting    jan. 2013</t>
  </si>
  <si>
    <t>regiobijeenkomsten</t>
  </si>
  <si>
    <t>Financiële realisatie per eind mei 2013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</si>
</sst>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.00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b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 indent="1"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 vertical="top"/>
    </xf>
    <xf numFmtId="172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125" zoomScaleNormal="125" workbookViewId="0" topLeftCell="A5">
      <selection activeCell="M33" sqref="M33"/>
    </sheetView>
  </sheetViews>
  <sheetFormatPr defaultColWidth="11.00390625" defaultRowHeight="12.75"/>
  <cols>
    <col min="1" max="1" width="5.00390625" style="0" customWidth="1"/>
    <col min="2" max="2" width="26.125" style="0" customWidth="1"/>
    <col min="3" max="3" width="2.125" style="0" customWidth="1"/>
    <col min="4" max="4" width="11.75390625" style="0" customWidth="1"/>
    <col min="5" max="5" width="11.375" style="0" customWidth="1"/>
    <col min="6" max="6" width="10.25390625" style="0" customWidth="1"/>
    <col min="7" max="7" width="4.75390625" style="0" customWidth="1"/>
    <col min="8" max="8" width="12.375" style="0" bestFit="1" customWidth="1"/>
    <col min="9" max="9" width="2.75390625" style="0" customWidth="1"/>
    <col min="10" max="10" width="2.875" style="0" customWidth="1"/>
    <col min="11" max="11" width="13.375" style="0" customWidth="1"/>
    <col min="12" max="12" width="14.875" style="0" customWidth="1"/>
    <col min="13" max="13" width="10.875" style="0" customWidth="1"/>
    <col min="14" max="14" width="17.75390625" style="0" customWidth="1"/>
  </cols>
  <sheetData>
    <row r="1" spans="1:4" ht="12.75">
      <c r="A1" s="2" t="s">
        <v>54</v>
      </c>
      <c r="B1" s="15"/>
      <c r="D1" s="34"/>
    </row>
    <row r="2" spans="1:2" ht="12.75">
      <c r="A2" t="s">
        <v>25</v>
      </c>
      <c r="B2" s="16"/>
    </row>
    <row r="3" ht="12.75">
      <c r="B3" s="15"/>
    </row>
    <row r="4" spans="2:14" s="7" customFormat="1" ht="39">
      <c r="B4" s="7" t="s">
        <v>28</v>
      </c>
      <c r="H4" s="9" t="s">
        <v>52</v>
      </c>
      <c r="K4" s="9" t="s">
        <v>26</v>
      </c>
      <c r="L4" s="9"/>
      <c r="M4" s="9"/>
      <c r="N4" s="9"/>
    </row>
    <row r="5" spans="1:20" ht="12.75">
      <c r="A5">
        <v>1</v>
      </c>
      <c r="B5" t="s">
        <v>3</v>
      </c>
      <c r="D5" t="s">
        <v>13</v>
      </c>
      <c r="H5" s="17">
        <v>100</v>
      </c>
      <c r="I5" s="17"/>
      <c r="J5" s="17"/>
      <c r="K5" s="17">
        <v>118</v>
      </c>
      <c r="L5" s="17"/>
      <c r="M5" s="17"/>
      <c r="N5" s="17"/>
      <c r="Q5" s="2"/>
      <c r="R5" s="2"/>
      <c r="S5" s="2"/>
      <c r="T5" s="2"/>
    </row>
    <row r="6" spans="1:15" ht="12.75">
      <c r="A6">
        <v>2</v>
      </c>
      <c r="B6" t="s">
        <v>1</v>
      </c>
      <c r="D6" t="s">
        <v>4</v>
      </c>
      <c r="H6" s="17">
        <v>9000</v>
      </c>
      <c r="I6" s="17"/>
      <c r="J6" s="17"/>
      <c r="K6" s="17">
        <v>8600</v>
      </c>
      <c r="L6" s="17"/>
      <c r="M6" s="17"/>
      <c r="N6" s="17"/>
      <c r="O6" s="17"/>
    </row>
    <row r="7" spans="1:20" ht="12.75">
      <c r="A7">
        <v>3</v>
      </c>
      <c r="B7" t="s">
        <v>5</v>
      </c>
      <c r="D7" t="s">
        <v>7</v>
      </c>
      <c r="H7" s="17">
        <v>0</v>
      </c>
      <c r="I7" s="17"/>
      <c r="J7" s="17"/>
      <c r="K7" s="17">
        <v>0</v>
      </c>
      <c r="L7" s="17"/>
      <c r="M7" s="17"/>
      <c r="N7" s="17"/>
      <c r="Q7" s="10"/>
      <c r="S7" s="10"/>
      <c r="T7" s="10"/>
    </row>
    <row r="8" spans="1:20" ht="12.75">
      <c r="A8">
        <v>4</v>
      </c>
      <c r="D8" t="s">
        <v>10</v>
      </c>
      <c r="H8" s="17">
        <v>900</v>
      </c>
      <c r="I8" s="17"/>
      <c r="J8" s="17"/>
      <c r="K8" s="17">
        <v>801.09</v>
      </c>
      <c r="L8" s="17"/>
      <c r="M8" s="17"/>
      <c r="N8" s="33"/>
      <c r="Q8" s="10"/>
      <c r="S8" s="10"/>
      <c r="T8" s="10"/>
    </row>
    <row r="9" spans="1:20" ht="12.75">
      <c r="A9">
        <v>5</v>
      </c>
      <c r="B9" t="s">
        <v>53</v>
      </c>
      <c r="D9" t="s">
        <v>6</v>
      </c>
      <c r="H9" s="17">
        <v>200</v>
      </c>
      <c r="I9" s="17"/>
      <c r="J9" s="17"/>
      <c r="K9" s="17">
        <v>227.95</v>
      </c>
      <c r="L9" s="17"/>
      <c r="M9" s="17"/>
      <c r="N9" s="17"/>
      <c r="Q9" s="10"/>
      <c r="S9" s="10"/>
      <c r="T9" s="10"/>
    </row>
    <row r="10" spans="1:20" ht="12.75">
      <c r="A10">
        <v>6</v>
      </c>
      <c r="D10" t="s">
        <v>10</v>
      </c>
      <c r="H10" s="17">
        <v>850</v>
      </c>
      <c r="I10" s="17"/>
      <c r="J10" s="17"/>
      <c r="K10" s="17">
        <v>971.94</v>
      </c>
      <c r="L10" s="17"/>
      <c r="M10" s="17"/>
      <c r="N10" s="17"/>
      <c r="Q10" s="10"/>
      <c r="S10" s="10"/>
      <c r="T10" s="10"/>
    </row>
    <row r="11" spans="1:20" ht="12.75">
      <c r="A11">
        <v>7</v>
      </c>
      <c r="B11" t="s">
        <v>2</v>
      </c>
      <c r="D11" t="s">
        <v>6</v>
      </c>
      <c r="H11" s="17">
        <v>1100</v>
      </c>
      <c r="I11" s="17"/>
      <c r="J11" s="17"/>
      <c r="K11" s="17">
        <v>1083.65</v>
      </c>
      <c r="L11" s="17"/>
      <c r="M11" s="17"/>
      <c r="N11" s="17"/>
      <c r="Q11" s="10"/>
      <c r="S11" s="10"/>
      <c r="T11" s="10"/>
    </row>
    <row r="12" spans="1:20" ht="12.75">
      <c r="A12">
        <v>8</v>
      </c>
      <c r="B12" t="s">
        <v>0</v>
      </c>
      <c r="D12" t="s">
        <v>8</v>
      </c>
      <c r="H12" s="17">
        <v>800</v>
      </c>
      <c r="I12" s="17"/>
      <c r="J12" s="17"/>
      <c r="K12" s="17">
        <v>880.76</v>
      </c>
      <c r="L12" s="17"/>
      <c r="M12" s="17"/>
      <c r="N12" s="17"/>
      <c r="Q12" s="10"/>
      <c r="S12" s="10"/>
      <c r="T12" s="10"/>
    </row>
    <row r="13" spans="1:20" ht="13.5">
      <c r="A13">
        <v>9</v>
      </c>
      <c r="D13" t="s">
        <v>9</v>
      </c>
      <c r="H13" s="17">
        <v>300</v>
      </c>
      <c r="I13" s="17"/>
      <c r="J13" s="17"/>
      <c r="K13" s="17">
        <v>0</v>
      </c>
      <c r="L13" s="17"/>
      <c r="M13" s="17"/>
      <c r="N13" s="17"/>
      <c r="Q13" s="12"/>
      <c r="S13" s="10"/>
      <c r="T13" s="10"/>
    </row>
    <row r="14" spans="1:20" ht="13.5">
      <c r="A14">
        <v>10</v>
      </c>
      <c r="D14" t="s">
        <v>10</v>
      </c>
      <c r="H14" s="17">
        <v>300</v>
      </c>
      <c r="I14" s="17"/>
      <c r="J14" s="17"/>
      <c r="K14" s="17">
        <v>457.19</v>
      </c>
      <c r="L14" s="17"/>
      <c r="M14" s="17"/>
      <c r="N14" s="17"/>
      <c r="Q14" s="12"/>
      <c r="S14" s="10"/>
      <c r="T14" s="10"/>
    </row>
    <row r="15" spans="1:14" ht="12.75">
      <c r="A15">
        <v>11</v>
      </c>
      <c r="D15" t="s">
        <v>11</v>
      </c>
      <c r="H15" s="17">
        <v>400</v>
      </c>
      <c r="I15" s="17"/>
      <c r="J15" s="17"/>
      <c r="K15" s="17">
        <f>5*85</f>
        <v>425</v>
      </c>
      <c r="L15" s="17"/>
      <c r="M15" s="17"/>
      <c r="N15" s="17"/>
    </row>
    <row r="16" spans="1:14" ht="12.75">
      <c r="A16">
        <v>12</v>
      </c>
      <c r="D16" t="s">
        <v>23</v>
      </c>
      <c r="H16" s="17">
        <v>0</v>
      </c>
      <c r="I16" s="17"/>
      <c r="J16" s="17"/>
      <c r="K16" s="17">
        <v>0</v>
      </c>
      <c r="L16" s="17"/>
      <c r="M16" s="17"/>
      <c r="N16" s="17"/>
    </row>
    <row r="17" spans="1:14" ht="12.75">
      <c r="A17">
        <v>13</v>
      </c>
      <c r="D17" t="s">
        <v>12</v>
      </c>
      <c r="H17" s="17">
        <v>175</v>
      </c>
      <c r="I17" s="17"/>
      <c r="J17" s="17"/>
      <c r="K17" s="17">
        <v>0</v>
      </c>
      <c r="L17" s="17"/>
      <c r="M17" s="17"/>
      <c r="N17" s="17"/>
    </row>
    <row r="18" spans="2:14" s="8" customFormat="1" ht="12.75">
      <c r="B18" s="8" t="s">
        <v>27</v>
      </c>
      <c r="H18" s="18">
        <f>SUM(H5:H17)</f>
        <v>14125</v>
      </c>
      <c r="I18" s="18"/>
      <c r="J18" s="18"/>
      <c r="K18" s="18">
        <f>SUM(K5:K17)</f>
        <v>13565.580000000002</v>
      </c>
      <c r="L18" s="18"/>
      <c r="M18" s="32"/>
      <c r="N18" s="32"/>
    </row>
    <row r="19" spans="8:14" ht="12.75">
      <c r="H19" s="17"/>
      <c r="I19" s="17"/>
      <c r="J19" s="17"/>
      <c r="K19" s="17"/>
      <c r="L19" s="17"/>
      <c r="M19" s="32"/>
      <c r="N19" s="32"/>
    </row>
    <row r="20" spans="2:14" s="2" customFormat="1" ht="12.75">
      <c r="B20" s="2" t="s">
        <v>29</v>
      </c>
      <c r="H20" s="19"/>
      <c r="I20" s="19"/>
      <c r="J20" s="19"/>
      <c r="K20" s="19"/>
      <c r="L20" s="19"/>
      <c r="M20" s="32"/>
      <c r="N20" s="32"/>
    </row>
    <row r="21" spans="1:14" ht="12.75">
      <c r="A21" s="11">
        <v>14</v>
      </c>
      <c r="B21" s="13" t="s">
        <v>30</v>
      </c>
      <c r="C21" s="11"/>
      <c r="D21" s="11" t="s">
        <v>33</v>
      </c>
      <c r="E21" s="11"/>
      <c r="F21" s="11"/>
      <c r="G21" s="11"/>
      <c r="H21" s="20">
        <v>2000</v>
      </c>
      <c r="I21" s="17"/>
      <c r="J21" s="17"/>
      <c r="K21" s="20">
        <v>2000</v>
      </c>
      <c r="L21" s="17"/>
      <c r="M21" s="17"/>
      <c r="N21" s="33"/>
    </row>
    <row r="22" spans="1:14" ht="12.75">
      <c r="A22">
        <v>15</v>
      </c>
      <c r="B22" t="s">
        <v>31</v>
      </c>
      <c r="D22" t="s">
        <v>34</v>
      </c>
      <c r="H22" s="17">
        <v>2000</v>
      </c>
      <c r="I22" s="17"/>
      <c r="J22" s="17"/>
      <c r="K22" s="17">
        <v>2000</v>
      </c>
      <c r="L22" s="17"/>
      <c r="M22" s="17"/>
      <c r="N22" s="17"/>
    </row>
    <row r="23" spans="1:14" ht="12.75">
      <c r="A23">
        <v>16</v>
      </c>
      <c r="B23" t="s">
        <v>32</v>
      </c>
      <c r="D23" t="s">
        <v>35</v>
      </c>
      <c r="H23" s="17">
        <v>1050</v>
      </c>
      <c r="I23" s="17"/>
      <c r="J23" s="17"/>
      <c r="K23" s="17">
        <v>1050</v>
      </c>
      <c r="L23" s="17"/>
      <c r="M23" s="17"/>
      <c r="N23" s="17"/>
    </row>
    <row r="24" spans="2:14" s="8" customFormat="1" ht="12.75">
      <c r="B24" s="8" t="s">
        <v>27</v>
      </c>
      <c r="H24" s="18">
        <f>SUM(H21:H23)</f>
        <v>5050</v>
      </c>
      <c r="I24" s="18"/>
      <c r="J24" s="18"/>
      <c r="K24" s="18">
        <f>SUM(K21:K23)</f>
        <v>5050</v>
      </c>
      <c r="L24" s="18"/>
      <c r="M24" s="18"/>
      <c r="N24" s="18"/>
    </row>
    <row r="25" spans="2:14" s="2" customFormat="1" ht="12.75">
      <c r="B25" s="8"/>
      <c r="C25" s="8"/>
      <c r="D25" s="8"/>
      <c r="E25" s="8"/>
      <c r="F25" s="8"/>
      <c r="G25" s="8"/>
      <c r="H25" s="18"/>
      <c r="I25" s="19"/>
      <c r="J25" s="19"/>
      <c r="K25" s="19"/>
      <c r="L25" s="19"/>
      <c r="M25" s="19"/>
      <c r="N25" s="19"/>
    </row>
    <row r="26" spans="8:14" ht="12.75">
      <c r="H26" s="17"/>
      <c r="I26" s="17"/>
      <c r="J26" s="17"/>
      <c r="K26" s="17"/>
      <c r="L26" s="17"/>
      <c r="M26" s="17"/>
      <c r="N26" s="17"/>
    </row>
    <row r="27" spans="2:14" s="2" customFormat="1" ht="12.75">
      <c r="B27" s="2" t="s">
        <v>48</v>
      </c>
      <c r="H27" s="19"/>
      <c r="I27" s="19"/>
      <c r="J27" s="19"/>
      <c r="K27" s="19"/>
      <c r="L27" s="19"/>
      <c r="M27" s="19"/>
      <c r="N27" s="19"/>
    </row>
    <row r="28" spans="2:14" ht="12.75">
      <c r="B28" s="14" t="s">
        <v>30</v>
      </c>
      <c r="H28" s="17">
        <v>47775</v>
      </c>
      <c r="I28" s="17"/>
      <c r="J28" s="17"/>
      <c r="K28" s="17">
        <v>47775</v>
      </c>
      <c r="L28" s="17"/>
      <c r="M28" s="17"/>
      <c r="N28" s="17"/>
    </row>
    <row r="29" spans="2:14" ht="12.75">
      <c r="B29" s="14" t="s">
        <v>31</v>
      </c>
      <c r="H29" s="17">
        <v>47775</v>
      </c>
      <c r="I29" s="17"/>
      <c r="J29" s="17"/>
      <c r="K29" s="17">
        <v>47775</v>
      </c>
      <c r="L29" s="17"/>
      <c r="M29" s="17"/>
      <c r="N29" s="17"/>
    </row>
    <row r="30" spans="2:14" ht="12.75">
      <c r="B30" s="14" t="s">
        <v>32</v>
      </c>
      <c r="H30" s="17">
        <v>58275</v>
      </c>
      <c r="I30" s="17"/>
      <c r="J30" s="17"/>
      <c r="K30" s="17">
        <f>60328.75-1050-K15</f>
        <v>58853.75</v>
      </c>
      <c r="L30" s="17"/>
      <c r="M30" s="17"/>
      <c r="N30" s="17"/>
    </row>
    <row r="31" spans="2:14" ht="12.75">
      <c r="B31" s="8" t="s">
        <v>27</v>
      </c>
      <c r="C31" s="8"/>
      <c r="D31" s="8"/>
      <c r="E31" s="8"/>
      <c r="F31" s="8"/>
      <c r="G31" s="8"/>
      <c r="H31" s="23">
        <f>SUM(H28:H30)</f>
        <v>153825</v>
      </c>
      <c r="I31" s="23"/>
      <c r="J31" s="24"/>
      <c r="K31" s="23">
        <f>SUM(K28:K30)</f>
        <v>154403.75</v>
      </c>
      <c r="L31" s="17"/>
      <c r="M31" s="17"/>
      <c r="N31" s="17"/>
    </row>
    <row r="32" spans="8:14" ht="12.75">
      <c r="H32" s="24"/>
      <c r="I32" s="24"/>
      <c r="J32" s="24"/>
      <c r="K32" s="17"/>
      <c r="L32" s="17"/>
      <c r="M32" s="17"/>
      <c r="N32" s="17"/>
    </row>
    <row r="33" spans="2:14" s="2" customFormat="1" ht="12.75">
      <c r="B33" s="2" t="s">
        <v>24</v>
      </c>
      <c r="H33" s="25">
        <f>H18+H24+H31</f>
        <v>173000</v>
      </c>
      <c r="I33" s="25"/>
      <c r="J33" s="25"/>
      <c r="K33" s="25">
        <f>K18+K24+K31</f>
        <v>173019.33000000002</v>
      </c>
      <c r="L33" s="19"/>
      <c r="M33" s="19"/>
      <c r="N33" s="19"/>
    </row>
    <row r="35" spans="2:14" s="15" customFormat="1" ht="12.75">
      <c r="B35" s="15" t="s">
        <v>49</v>
      </c>
      <c r="H35" s="21">
        <v>8650</v>
      </c>
      <c r="I35" s="21"/>
      <c r="J35" s="21"/>
      <c r="K35" s="21">
        <v>8650</v>
      </c>
      <c r="L35" s="22"/>
      <c r="M35" s="22"/>
      <c r="N35" s="22"/>
    </row>
    <row r="36" spans="2:14" s="15" customFormat="1" ht="12.75">
      <c r="B36" s="15" t="s">
        <v>47</v>
      </c>
      <c r="H36" s="21"/>
      <c r="I36" s="21"/>
      <c r="J36" s="21"/>
      <c r="K36" s="21">
        <f>40/8*1050</f>
        <v>5250</v>
      </c>
      <c r="L36" s="22"/>
      <c r="M36" s="22"/>
      <c r="N36" s="22"/>
    </row>
  </sheetData>
  <sheetProtection/>
  <printOptions/>
  <pageMargins left="0.7500000000000001" right="0.7500000000000001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B17" sqref="B17"/>
    </sheetView>
  </sheetViews>
  <sheetFormatPr defaultColWidth="11.00390625" defaultRowHeight="12.75"/>
  <cols>
    <col min="1" max="1" width="29.25390625" style="0" customWidth="1"/>
  </cols>
  <sheetData>
    <row r="3" spans="1:4" ht="12.75" customHeight="1">
      <c r="A3" s="26"/>
      <c r="B3" s="28"/>
      <c r="C3" s="30" t="s">
        <v>22</v>
      </c>
      <c r="D3" s="30"/>
    </row>
    <row r="4" spans="1:4" ht="12.75" customHeight="1">
      <c r="A4" s="27"/>
      <c r="B4" s="29"/>
      <c r="C4" s="31"/>
      <c r="D4" s="31"/>
    </row>
    <row r="5" spans="1:4" ht="15">
      <c r="A5" s="3" t="s">
        <v>21</v>
      </c>
      <c r="B5" s="1"/>
      <c r="C5" s="5">
        <f>SUM(B6:B9)</f>
        <v>123000</v>
      </c>
      <c r="D5" s="1"/>
    </row>
    <row r="6" spans="1:4" ht="15">
      <c r="A6" s="4" t="s">
        <v>14</v>
      </c>
      <c r="B6" s="5">
        <v>5500</v>
      </c>
      <c r="C6" s="5"/>
      <c r="D6" s="1"/>
    </row>
    <row r="7" spans="1:4" ht="15">
      <c r="A7" s="4" t="s">
        <v>15</v>
      </c>
      <c r="B7" s="5">
        <v>19500</v>
      </c>
      <c r="C7" s="5"/>
      <c r="D7" s="1"/>
    </row>
    <row r="8" spans="1:4" ht="15">
      <c r="A8" s="4" t="s">
        <v>16</v>
      </c>
      <c r="B8" s="5">
        <v>49000</v>
      </c>
      <c r="C8" s="5"/>
      <c r="D8" s="1"/>
    </row>
    <row r="9" spans="1:4" ht="15">
      <c r="A9" s="4" t="s">
        <v>17</v>
      </c>
      <c r="B9" s="5">
        <v>49000</v>
      </c>
      <c r="C9" s="5"/>
      <c r="D9" s="1"/>
    </row>
    <row r="10" spans="1:4" ht="15">
      <c r="A10" s="3" t="s">
        <v>18</v>
      </c>
      <c r="B10" s="1"/>
      <c r="C10" s="5">
        <v>123000</v>
      </c>
      <c r="D10" s="1"/>
    </row>
    <row r="11" spans="1:4" ht="15">
      <c r="A11" s="3" t="s">
        <v>19</v>
      </c>
      <c r="B11" s="1"/>
      <c r="C11" s="5">
        <v>173000</v>
      </c>
      <c r="D11" s="1"/>
    </row>
    <row r="12" spans="1:4" ht="15.75">
      <c r="A12" s="3" t="s">
        <v>36</v>
      </c>
      <c r="B12" s="6" t="s">
        <v>20</v>
      </c>
      <c r="C12" s="5">
        <v>50000</v>
      </c>
      <c r="D12" s="1"/>
    </row>
    <row r="13" ht="12.75">
      <c r="C13" s="5"/>
    </row>
  </sheetData>
  <sheetProtection/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4" sqref="E14"/>
    </sheetView>
  </sheetViews>
  <sheetFormatPr defaultColWidth="11.00390625" defaultRowHeight="12.75"/>
  <cols>
    <col min="1" max="1" width="38.00390625" style="0" customWidth="1"/>
    <col min="2" max="2" width="6.25390625" style="0" customWidth="1"/>
    <col min="3" max="3" width="5.25390625" style="0" customWidth="1"/>
    <col min="4" max="4" width="5.75390625" style="0" customWidth="1"/>
  </cols>
  <sheetData>
    <row r="1" ht="12.75">
      <c r="A1" s="2" t="s">
        <v>44</v>
      </c>
    </row>
    <row r="3" spans="1:5" ht="12.75">
      <c r="A3" s="2" t="s">
        <v>39</v>
      </c>
      <c r="B3" t="s">
        <v>30</v>
      </c>
      <c r="C3" t="s">
        <v>32</v>
      </c>
      <c r="D3" t="s">
        <v>31</v>
      </c>
      <c r="E3" t="s">
        <v>43</v>
      </c>
    </row>
    <row r="4" spans="1:3" ht="12.75">
      <c r="A4" t="s">
        <v>40</v>
      </c>
      <c r="B4">
        <v>12</v>
      </c>
      <c r="C4">
        <v>4</v>
      </c>
    </row>
    <row r="5" spans="1:3" ht="12.75">
      <c r="A5" t="s">
        <v>41</v>
      </c>
      <c r="B5">
        <v>12</v>
      </c>
      <c r="C5">
        <v>12</v>
      </c>
    </row>
    <row r="6" spans="1:3" ht="12.75">
      <c r="A6" t="s">
        <v>42</v>
      </c>
      <c r="B6">
        <v>12</v>
      </c>
      <c r="C6">
        <v>8</v>
      </c>
    </row>
    <row r="7" spans="1:3" ht="12.75">
      <c r="A7" t="s">
        <v>37</v>
      </c>
      <c r="C7">
        <v>2</v>
      </c>
    </row>
    <row r="8" spans="1:3" ht="12.75">
      <c r="A8" t="s">
        <v>38</v>
      </c>
      <c r="C8">
        <v>4</v>
      </c>
    </row>
    <row r="9" spans="1:3" ht="12.75">
      <c r="A9" t="s">
        <v>46</v>
      </c>
      <c r="B9" t="s">
        <v>45</v>
      </c>
      <c r="C9" t="s">
        <v>45</v>
      </c>
    </row>
    <row r="11" spans="1:3" ht="12.75">
      <c r="A11" t="s">
        <v>50</v>
      </c>
      <c r="B11">
        <f>SUM(B4:B9)</f>
        <v>36</v>
      </c>
      <c r="C11">
        <f>SUM(C4:C9)</f>
        <v>30</v>
      </c>
    </row>
    <row r="12" spans="1:5" ht="12.75">
      <c r="A12" t="s">
        <v>51</v>
      </c>
      <c r="B12">
        <f>B11/8</f>
        <v>4.5</v>
      </c>
      <c r="C12">
        <f>C11/8</f>
        <v>3.75</v>
      </c>
      <c r="D12" t="s">
        <v>45</v>
      </c>
      <c r="E12">
        <f>(B12+C12)*1050</f>
        <v>8662.5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Gijs Kuneman</dc:creator>
  <cp:keywords/>
  <dc:description/>
  <cp:lastModifiedBy>Gijs Kuneman</cp:lastModifiedBy>
  <cp:lastPrinted>2013-07-05T11:11:59Z</cp:lastPrinted>
  <dcterms:created xsi:type="dcterms:W3CDTF">2011-01-26T14:03:19Z</dcterms:created>
  <dcterms:modified xsi:type="dcterms:W3CDTF">2013-07-05T11:13:08Z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Samenvatti">
    <vt:lpwstr/>
  </property>
</Properties>
</file>